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2WS\Makro\Vorlesung\"/>
    </mc:Choice>
  </mc:AlternateContent>
  <xr:revisionPtr revIDLastSave="0" documentId="8_{57067CC3-EA5D-4D1C-A99A-B83B9BF4DF4D}" xr6:coauthVersionLast="47" xr6:coauthVersionMax="47" xr10:uidLastSave="{00000000-0000-0000-0000-000000000000}"/>
  <bookViews>
    <workbookView xWindow="2440" yWindow="1330" windowWidth="15730" windowHeight="7430" xr2:uid="{F5306B08-78CB-4015-B8FC-EB1E99B4670E}"/>
  </bookViews>
  <sheets>
    <sheet name="A4" sheetId="1" r:id="rId1"/>
    <sheet name="A5" sheetId="2" r:id="rId2"/>
    <sheet name="A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8" i="3"/>
  <c r="H6" i="3"/>
  <c r="I6" i="3"/>
  <c r="I5" i="3"/>
  <c r="I4" i="3"/>
  <c r="H5" i="3"/>
  <c r="H4" i="3"/>
  <c r="G4" i="3"/>
  <c r="G5" i="3" s="1"/>
  <c r="F4" i="3"/>
  <c r="F5" i="3"/>
  <c r="F3" i="3"/>
  <c r="E5" i="3"/>
  <c r="E4" i="3"/>
  <c r="E3" i="3"/>
  <c r="A5" i="3"/>
  <c r="A4" i="3"/>
  <c r="F6" i="2"/>
  <c r="E6" i="2"/>
  <c r="G6" i="2"/>
  <c r="D6" i="2"/>
  <c r="C6" i="2"/>
  <c r="C5" i="2"/>
  <c r="C4" i="2"/>
  <c r="A4" i="2"/>
  <c r="A5" i="2" s="1"/>
  <c r="G3" i="2"/>
  <c r="F5" i="1"/>
  <c r="F4" i="1"/>
  <c r="E5" i="1"/>
  <c r="E4" i="1"/>
  <c r="D5" i="1"/>
  <c r="D4" i="1"/>
  <c r="G3" i="1"/>
  <c r="G4" i="1" s="1"/>
  <c r="G5" i="1" s="1"/>
  <c r="A5" i="1"/>
  <c r="A4" i="1"/>
</calcChain>
</file>

<file path=xl/sharedStrings.xml><?xml version="1.0" encoding="utf-8"?>
<sst xmlns="http://schemas.openxmlformats.org/spreadsheetml/2006/main" count="24" uniqueCount="17">
  <si>
    <t>BIPnom</t>
  </si>
  <si>
    <t>WR-BIPnom</t>
  </si>
  <si>
    <t>Index-BIPnom</t>
  </si>
  <si>
    <t>Index BIP real</t>
  </si>
  <si>
    <t>WR BIP real</t>
  </si>
  <si>
    <t>Index BIP-Defl</t>
  </si>
  <si>
    <t>WR BIP-Defl</t>
  </si>
  <si>
    <t>D-Wachstum</t>
  </si>
  <si>
    <t>PA</t>
  </si>
  <si>
    <t>GA</t>
  </si>
  <si>
    <t>PB</t>
  </si>
  <si>
    <t>GB</t>
  </si>
  <si>
    <t>Warenkorb</t>
  </si>
  <si>
    <t>Index</t>
  </si>
  <si>
    <t>Inflation</t>
  </si>
  <si>
    <t>Realzins</t>
  </si>
  <si>
    <t>Nominalzins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</si>
</sst>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10" fontId="0" fillId="0" borderId="0" xfId="1" applyNumberFormat="1" applyFont="1"/>
    <xf numFmtId="2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FEF8-0B21-4FD3-858B-379B0CDAB276}">
  <dimension ref="A2:H5"/>
  <sheetViews>
    <sheetView tabSelected="1" workbookViewId="0">
      <selection activeCell="B3" sqref="B3"/>
    </sheetView>
  </sheetViews>
  <sheetFormatPr baseColWidth="10" defaultRowHeight="14.5" x14ac:dyDescent="0.35"/>
  <cols>
    <col min="1" max="1" width="4.81640625" bestFit="1" customWidth="1"/>
    <col min="2" max="2" width="6.81640625" customWidth="1"/>
    <col min="3" max="3" width="7.08984375" customWidth="1"/>
    <col min="4" max="4" width="7" customWidth="1"/>
    <col min="5" max="5" width="6.6328125" customWidth="1"/>
    <col min="6" max="6" width="7.90625" customWidth="1"/>
    <col min="7" max="7" width="7.81640625" customWidth="1"/>
    <col min="8" max="8" width="7.36328125" customWidth="1"/>
  </cols>
  <sheetData>
    <row r="2" spans="1:8" ht="43.5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5">
      <c r="A3">
        <v>2017</v>
      </c>
      <c r="B3">
        <f>B5/((1+C4)*(1+C5))</f>
        <v>3.2488475563283119</v>
      </c>
      <c r="D3">
        <v>100</v>
      </c>
      <c r="E3">
        <v>100</v>
      </c>
      <c r="G3">
        <f>D3/E3*100</f>
        <v>100</v>
      </c>
    </row>
    <row r="4" spans="1:8" x14ac:dyDescent="0.35">
      <c r="A4">
        <f>A3+1</f>
        <v>2018</v>
      </c>
      <c r="C4" s="2">
        <v>3.1E-2</v>
      </c>
      <c r="D4">
        <f>D3*(1+C4)</f>
        <v>103.1</v>
      </c>
      <c r="E4">
        <f>D4/G4*100</f>
        <v>101.57635467980298</v>
      </c>
      <c r="F4" s="2">
        <f>E4/E3-1</f>
        <v>1.5763546798029715E-2</v>
      </c>
      <c r="G4">
        <f>G3*(1+H4)</f>
        <v>101.49999999999999</v>
      </c>
      <c r="H4" s="2">
        <v>1.4999999999999999E-2</v>
      </c>
    </row>
    <row r="5" spans="1:8" x14ac:dyDescent="0.35">
      <c r="A5">
        <f>A4+1</f>
        <v>2019</v>
      </c>
      <c r="B5">
        <v>3.44</v>
      </c>
      <c r="C5" s="2">
        <v>2.7E-2</v>
      </c>
      <c r="D5">
        <f>D4*(1+C5)</f>
        <v>105.88369999999999</v>
      </c>
      <c r="E5">
        <f>D5/G5*100</f>
        <v>102.07330357745366</v>
      </c>
      <c r="F5" s="2">
        <f>E5/E4-1</f>
        <v>4.8923679060663972E-3</v>
      </c>
      <c r="G5">
        <f>G4*(1+H5)</f>
        <v>103.73299999999999</v>
      </c>
      <c r="H5" s="2">
        <v>2.1999999999999999E-2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1672-8B76-4BBA-B345-23E8DD4E5F8B}">
  <dimension ref="A2:H6"/>
  <sheetViews>
    <sheetView workbookViewId="0">
      <selection activeCell="A2" sqref="A2:H6"/>
    </sheetView>
  </sheetViews>
  <sheetFormatPr baseColWidth="10" defaultRowHeight="14.5" x14ac:dyDescent="0.35"/>
  <sheetData>
    <row r="2" spans="1:8" ht="29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5">
      <c r="A3">
        <v>2016</v>
      </c>
      <c r="B3">
        <v>3</v>
      </c>
      <c r="D3">
        <v>100</v>
      </c>
      <c r="E3">
        <v>100</v>
      </c>
      <c r="G3">
        <f>D3/E3*100</f>
        <v>100</v>
      </c>
    </row>
    <row r="4" spans="1:8" x14ac:dyDescent="0.35">
      <c r="A4">
        <f>A3+1</f>
        <v>2017</v>
      </c>
      <c r="B4">
        <v>3.15</v>
      </c>
      <c r="C4" s="2">
        <f>B4/B3-1</f>
        <v>5.0000000000000044E-2</v>
      </c>
      <c r="F4" s="2"/>
      <c r="H4" s="2"/>
    </row>
    <row r="5" spans="1:8" x14ac:dyDescent="0.35">
      <c r="A5">
        <f>A4+1</f>
        <v>2018</v>
      </c>
      <c r="B5">
        <v>3.3</v>
      </c>
      <c r="C5" s="2">
        <f>B5/B4-1</f>
        <v>4.7619047619047672E-2</v>
      </c>
      <c r="F5" s="2"/>
      <c r="H5" s="2"/>
    </row>
    <row r="6" spans="1:8" x14ac:dyDescent="0.35">
      <c r="B6" t="s">
        <v>7</v>
      </c>
      <c r="C6" s="2">
        <f>SQRT(B5/B3)-1</f>
        <v>4.8808848170151409E-2</v>
      </c>
      <c r="D6">
        <f>(C6+1)*D3</f>
        <v>104.88088481701514</v>
      </c>
      <c r="E6">
        <f>D6/G6*100</f>
        <v>103.84246021486648</v>
      </c>
      <c r="F6" s="2">
        <f>E6/E3-1</f>
        <v>3.8424602148664722E-2</v>
      </c>
      <c r="G6">
        <f>G3*(1+H6)</f>
        <v>101</v>
      </c>
      <c r="H6" s="2">
        <v>0.01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AD85C-0F2A-4135-825B-82783EF2F382}">
  <dimension ref="A2:I8"/>
  <sheetViews>
    <sheetView zoomScale="130" zoomScaleNormal="130" workbookViewId="0">
      <selection activeCell="A2" sqref="A2:I8"/>
    </sheetView>
  </sheetViews>
  <sheetFormatPr baseColWidth="10" defaultRowHeight="14.5" x14ac:dyDescent="0.35"/>
  <cols>
    <col min="2" max="2" width="3" bestFit="1" customWidth="1"/>
    <col min="3" max="3" width="4.81640625" bestFit="1" customWidth="1"/>
    <col min="4" max="4" width="2.90625" bestFit="1" customWidth="1"/>
    <col min="5" max="5" width="4.81640625" bestFit="1" customWidth="1"/>
    <col min="6" max="6" width="10.26953125" bestFit="1" customWidth="1"/>
    <col min="7" max="7" width="6.54296875" bestFit="1" customWidth="1"/>
    <col min="8" max="8" width="7.81640625" bestFit="1" customWidth="1"/>
  </cols>
  <sheetData>
    <row r="2" spans="1:9" x14ac:dyDescent="0.35"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</row>
    <row r="3" spans="1:9" x14ac:dyDescent="0.35">
      <c r="A3">
        <v>2017</v>
      </c>
      <c r="B3">
        <v>4</v>
      </c>
      <c r="C3">
        <v>0.25</v>
      </c>
      <c r="D3">
        <v>8</v>
      </c>
      <c r="E3">
        <f>1-C3</f>
        <v>0.75</v>
      </c>
      <c r="F3">
        <f>B3*C3+D3*E3</f>
        <v>7</v>
      </c>
      <c r="G3" s="3">
        <v>100</v>
      </c>
    </row>
    <row r="4" spans="1:9" x14ac:dyDescent="0.35">
      <c r="A4">
        <f>A3+1</f>
        <v>2018</v>
      </c>
      <c r="B4">
        <v>12</v>
      </c>
      <c r="C4">
        <v>0.25</v>
      </c>
      <c r="D4">
        <v>8</v>
      </c>
      <c r="E4">
        <f>1-C4</f>
        <v>0.75</v>
      </c>
      <c r="F4">
        <f>B4*C4+D4*E4</f>
        <v>9</v>
      </c>
      <c r="G4" s="3">
        <f>F4/F3*G3</f>
        <v>128.57142857142858</v>
      </c>
      <c r="H4" s="2">
        <f>G4/G3-1</f>
        <v>0.28571428571428581</v>
      </c>
      <c r="I4" s="3">
        <f>1+H4</f>
        <v>1.2857142857142858</v>
      </c>
    </row>
    <row r="5" spans="1:9" x14ac:dyDescent="0.35">
      <c r="A5">
        <f>A4+1</f>
        <v>2019</v>
      </c>
      <c r="B5">
        <v>4</v>
      </c>
      <c r="C5">
        <v>0.25</v>
      </c>
      <c r="D5">
        <v>12</v>
      </c>
      <c r="E5">
        <f>1-C5</f>
        <v>0.75</v>
      </c>
      <c r="F5">
        <f t="shared" ref="F4:F5" si="0">B5*C5+D5*E5</f>
        <v>10</v>
      </c>
      <c r="G5" s="3">
        <f>F5/F4*G4</f>
        <v>142.85714285714289</v>
      </c>
      <c r="H5" s="2">
        <f>G5/G4-1</f>
        <v>0.11111111111111116</v>
      </c>
      <c r="I5" s="3">
        <f>1+H5</f>
        <v>1.1111111111111112</v>
      </c>
    </row>
    <row r="6" spans="1:9" x14ac:dyDescent="0.35">
      <c r="A6">
        <v>2020</v>
      </c>
      <c r="H6" s="2">
        <f>I6-1</f>
        <v>0.19522860933439379</v>
      </c>
      <c r="I6">
        <f>SQRT(I4*I5)</f>
        <v>1.1952286093343938</v>
      </c>
    </row>
    <row r="7" spans="1:9" x14ac:dyDescent="0.35">
      <c r="G7" t="s">
        <v>15</v>
      </c>
      <c r="H7" s="5">
        <v>0.1</v>
      </c>
    </row>
    <row r="8" spans="1:9" x14ac:dyDescent="0.35">
      <c r="G8" t="s">
        <v>16</v>
      </c>
      <c r="H8" s="4">
        <f>(1+H7)*(1+H6)-1</f>
        <v>0.31475147026783334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A4</vt:lpstr>
      <vt:lpstr>A5</vt:lpstr>
      <vt:lpstr>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2022-11-14T11:46:10Z</dcterms:created>
  <dcterms:modified xsi:type="dcterms:W3CDTF">2022-11-14T12:48:27Z</dcterms:modified>
</cp:coreProperties>
</file>